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" sheetId="1" r:id="rId1"/>
  </sheets>
  <definedNames>
    <definedName name="_xlnm.Print_Titles" localSheetId="0">'Лист'!$4:$4</definedName>
  </definedNames>
  <calcPr fullCalcOnLoad="1"/>
</workbook>
</file>

<file path=xl/sharedStrings.xml><?xml version="1.0" encoding="utf-8"?>
<sst xmlns="http://schemas.openxmlformats.org/spreadsheetml/2006/main" count="116" uniqueCount="115">
  <si>
    <t/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</si>
  <si>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</si>
  <si>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</si>
  <si>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</si>
  <si>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01 0 00 00000</t>
  </si>
  <si>
    <t>Государственная программа Калужской области "Социальная поддержка граждан в Калужской области"</t>
  </si>
  <si>
    <t>03 0 00 00000</t>
  </si>
  <si>
    <t>Государственная программа Калужской области "Доступная среда в Калужской области"</t>
  </si>
  <si>
    <t>04 0 00 00000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</si>
  <si>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</si>
  <si>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</si>
  <si>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</si>
  <si>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06 0 00 00000</t>
  </si>
  <si>
    <t>Государственная программа Калужской области "Развитие рынка труда в Калужской области"</t>
  </si>
  <si>
    <t>07 0 00 00000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</si>
  <si>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</si>
  <si>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</si>
  <si>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Государственная программа Калужской области "Развитие культуры в Калужской области"</t>
  </si>
  <si>
    <t>11 0 00 00000</t>
  </si>
  <si>
    <t>Государственная программа Калужской области "Охрана окружающей среды в Калужской области"</t>
  </si>
  <si>
    <t>12 0 00 00000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</si>
  <si>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</si>
  <si>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</si>
  <si>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Государственная программа Калужской области "Экономическое развитие в Калужской области"</t>
  </si>
  <si>
    <t>15 0 00 00000</t>
  </si>
  <si>
    <t>Государственная программа Калужской области "Развитие общего и дополнительного образования в Калужской области"</t>
  </si>
  <si>
    <t>16 0 00 00000</t>
  </si>
  <si>
    <t>17 0 00 00000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</si>
  <si>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</si>
  <si>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18 0 00 00000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</si>
  <si>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</si>
  <si>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</si>
  <si>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</si>
  <si>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</si>
  <si>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Государственная программа Калужской области "Развитие дорожного хозяйства Калужской области"</t>
  </si>
  <si>
    <t>24 0 00 00000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</si>
  <si>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</si>
  <si>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</si>
  <si>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</si>
  <si>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</si>
  <si>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Государственная программа Калужской области "Развитие лесного хозяйства в Калужской области"</t>
  </si>
  <si>
    <t>29 0 00 00000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</si>
  <si>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</si>
  <si>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</si>
  <si>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Государственная программа Калужской области "Формирование современной городской среды в Калужской области"</t>
  </si>
  <si>
    <t>31 0 00 00000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</si>
  <si>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</si>
  <si>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</si>
  <si>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38 0 00 00000</t>
  </si>
  <si>
    <t>Государственная программа Калужской области "Развитие туризма в Калужской области"</t>
  </si>
  <si>
    <t>43 0 00 00000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</si>
  <si>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</si>
  <si>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</si>
  <si>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Государственная программа Калужской области "Семья и дети Калужской области"</t>
  </si>
  <si>
    <t>45 0 00 00000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</si>
  <si>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</si>
  <si>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</si>
  <si>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Ведомственная целевая программа "Информационная и внутренняя политика Калужской области"</t>
  </si>
  <si>
    <t>50 0 00 00000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</si>
  <si>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</si>
  <si>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</si>
  <si>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Ведомственная целевая программа "Жизнь ради детей"</t>
  </si>
  <si>
    <t>52 0 00 00000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</si>
  <si>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</si>
  <si>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</si>
  <si>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Ведомственная целевая программа "Развитие государственной гражданской службы Калужской области"</t>
  </si>
  <si>
    <t>54 0 00 00000</t>
  </si>
  <si>
    <t>Ведомственная целевая программа "Защита прав предпринимателей"</t>
  </si>
  <si>
    <t>55 0 00 00000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</si>
  <si>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</si>
  <si>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</si>
  <si>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</si>
  <si>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</si>
  <si>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58 0 00 00000</t>
  </si>
  <si>
    <t>Ведомственная целевая программа "Развитие сельскохозяйственной потребительской кооперации в Калужской области"</t>
  </si>
  <si>
    <t>62 0 00 00000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</si>
  <si>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</si>
  <si>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63 0 00 00000</t>
  </si>
  <si>
    <t>Ведомственная целевая программа "Создание 100 роботизированных молочных ферм в Калужской области"</t>
  </si>
  <si>
    <t>64 0 00 00000</t>
  </si>
  <si>
    <t>Ведомственная целевая программа "Развитие потребительской кооперации в Калужской области"</t>
  </si>
  <si>
    <t>68 0 00 00000</t>
  </si>
  <si>
    <t>Региональная программа Калужской области "Повышение уровня финансовой грамотности населения Калужской области на 2019 – 2023 годы"</t>
  </si>
  <si>
    <t>79 0 00 00000</t>
  </si>
  <si>
    <t>Ведомственная целевая программа "Развитие градостроительства Калужской области"</t>
  </si>
  <si>
    <t>Государственная программа Калужской области "Развитие профессионального образования и науки в Калужской области"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</si>
  <si>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</si>
  <si>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</si>
  <si>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</si>
  <si>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48 0 00 00000</t>
  </si>
  <si>
    <t>ВСЕГО РАСХОДОВ</t>
  </si>
  <si>
    <t>НЕПРОГРАММНЫЕ РАСХОДЫ</t>
  </si>
  <si>
    <t>(тыс. рублей)</t>
  </si>
  <si>
    <t>Темп роста 2020 года к 2019 году, %</t>
  </si>
  <si>
    <t>Темп роста 2021 года к 2020 году, %</t>
  </si>
  <si>
    <t>Прогноз
на 2021 год</t>
  </si>
  <si>
    <t>Темп роста 2022 года к 2021 году, %</t>
  </si>
  <si>
    <t>09 0 00 00000</t>
  </si>
  <si>
    <t>Государственная программа Калужской области "Развитие рынка газомоторного топлива в Калужской области"</t>
  </si>
  <si>
    <t>Государственная программа Калужской области "Комплексное развитие сельских территорий в Калужской области"</t>
  </si>
  <si>
    <t>Ведомственная целевая программа "Лучшая муниципальная практика"</t>
  </si>
  <si>
    <t>Ведомственная целевая программа "Развитие питомниководства плодово-ягодных культур в Калужской области"</t>
  </si>
  <si>
    <t>59 0 00 00000</t>
  </si>
  <si>
    <t>60 0 00 00000</t>
  </si>
  <si>
    <t>Ведомственная целевая программа "Развитие территориального общественного самоуправления в Калужской области"</t>
  </si>
  <si>
    <t>71 0 00 00000</t>
  </si>
  <si>
    <t>Сведения о расходах областного бюджета по государственным, ведомственным целевым и другим программам на 2021 год и на плановый период 2022 и 2023 годов в сравнении с ожидаемым исполнением за 2020 год и отчетом за 2019 год</t>
  </si>
  <si>
    <t>Исполнение за 2019 год</t>
  </si>
  <si>
    <t>Ожидаемое исполнение за 2020 год</t>
  </si>
  <si>
    <t>Прогноз
на 2022 год</t>
  </si>
  <si>
    <t>Прогноз на 2023 год</t>
  </si>
  <si>
    <t>Темп роста 2023 года к 2022 году, %</t>
  </si>
  <si>
    <t>Государственная программа "Управление имущественным комплексом Калужской области"</t>
  </si>
  <si>
    <t>49 0 00 00000</t>
  </si>
  <si>
    <t>Государственная программа Калужской области "Профилактика незаконного потребления наркотических средств и спихотропных веществ, наркомании в Калужской области"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</si>
</sst>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#,##0.00_ ;\-#,##0.00\ 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medium"/>
      <top/>
      <bottom/>
    </border>
    <border>
      <left style="thin">
        <color rgb="FF000000"/>
      </left>
      <right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/>
      <top/>
      <bottom style="medium"/>
    </border>
  </borders>
  <cellStyleXfs count="63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164" fontId="0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164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horizont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43" fillId="0" borderId="16" xfId="0" applyNumberFormat="1" applyFont="1" applyFill="1" applyBorder="1" applyAlignment="1">
      <alignment horizontal="right" wrapText="1"/>
    </xf>
    <xf numFmtId="0" fontId="43" fillId="0" borderId="17" xfId="0" applyNumberFormat="1" applyFont="1" applyFill="1" applyBorder="1" applyAlignment="1">
      <alignment horizontal="center" wrapText="1"/>
    </xf>
    <xf numFmtId="0" fontId="43" fillId="0" borderId="18" xfId="0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right" wrapText="1"/>
    </xf>
    <xf numFmtId="0" fontId="43" fillId="0" borderId="2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43" fillId="0" borderId="17" xfId="0" applyNumberFormat="1" applyFont="1" applyFill="1" applyBorder="1" applyAlignment="1">
      <alignment wrapText="1"/>
    </xf>
    <xf numFmtId="165" fontId="0" fillId="0" borderId="21" xfId="0" applyNumberFormat="1" applyFont="1" applyFill="1" applyBorder="1" applyAlignment="1">
      <alignment horizontal="right" wrapText="1"/>
    </xf>
    <xf numFmtId="165" fontId="0" fillId="0" borderId="22" xfId="0" applyNumberFormat="1" applyFont="1" applyFill="1" applyBorder="1" applyAlignment="1">
      <alignment horizontal="right" wrapText="1"/>
    </xf>
    <xf numFmtId="165" fontId="0" fillId="0" borderId="23" xfId="0" applyNumberFormat="1" applyFont="1" applyFill="1" applyBorder="1" applyAlignment="1">
      <alignment horizontal="right" wrapText="1"/>
    </xf>
    <xf numFmtId="165" fontId="43" fillId="0" borderId="18" xfId="0" applyNumberFormat="1" applyFont="1" applyFill="1" applyBorder="1" applyAlignment="1">
      <alignment wrapText="1"/>
    </xf>
    <xf numFmtId="165" fontId="43" fillId="0" borderId="24" xfId="0" applyNumberFormat="1" applyFont="1" applyFill="1" applyBorder="1" applyAlignment="1">
      <alignment horizontal="right" wrapText="1"/>
    </xf>
    <xf numFmtId="165" fontId="43" fillId="0" borderId="25" xfId="0" applyNumberFormat="1" applyFont="1" applyFill="1" applyBorder="1" applyAlignment="1">
      <alignment horizontal="right" wrapText="1"/>
    </xf>
    <xf numFmtId="165" fontId="43" fillId="0" borderId="26" xfId="0" applyNumberFormat="1" applyFont="1" applyFill="1" applyBorder="1" applyAlignment="1">
      <alignment horizontal="right" wrapText="1"/>
    </xf>
    <xf numFmtId="165" fontId="46" fillId="0" borderId="27" xfId="0" applyNumberFormat="1" applyFont="1" applyFill="1" applyBorder="1" applyAlignment="1">
      <alignment horizontal="right" wrapText="1"/>
    </xf>
    <xf numFmtId="165" fontId="0" fillId="0" borderId="2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right" wrapText="1"/>
    </xf>
    <xf numFmtId="165" fontId="43" fillId="0" borderId="22" xfId="0" applyNumberFormat="1" applyFont="1" applyFill="1" applyBorder="1" applyAlignment="1">
      <alignment horizontal="right" wrapText="1"/>
    </xf>
    <xf numFmtId="165" fontId="0" fillId="0" borderId="28" xfId="0" applyNumberFormat="1" applyFont="1" applyFill="1" applyBorder="1" applyAlignment="1">
      <alignment horizontal="right" wrapText="1"/>
    </xf>
    <xf numFmtId="165" fontId="43" fillId="0" borderId="17" xfId="0" applyNumberFormat="1" applyFont="1" applyFill="1" applyBorder="1" applyAlignment="1">
      <alignment horizontal="right" wrapText="1"/>
    </xf>
    <xf numFmtId="165" fontId="43" fillId="0" borderId="29" xfId="0" applyNumberFormat="1" applyFont="1" applyFill="1" applyBorder="1" applyAlignment="1">
      <alignment horizontal="right" wrapText="1"/>
    </xf>
    <xf numFmtId="165" fontId="43" fillId="0" borderId="28" xfId="0" applyNumberFormat="1" applyFont="1" applyFill="1" applyBorder="1" applyAlignment="1">
      <alignment horizontal="right" wrapText="1"/>
    </xf>
    <xf numFmtId="165" fontId="43" fillId="0" borderId="18" xfId="0" applyNumberFormat="1" applyFont="1" applyFill="1" applyBorder="1" applyAlignment="1">
      <alignment horizontal="right" wrapText="1"/>
    </xf>
    <xf numFmtId="165" fontId="43" fillId="0" borderId="30" xfId="0" applyNumberFormat="1" applyFont="1" applyFill="1" applyBorder="1" applyAlignment="1">
      <alignment horizontal="right" wrapText="1"/>
    </xf>
    <xf numFmtId="165" fontId="46" fillId="0" borderId="31" xfId="0" applyNumberFormat="1" applyFont="1" applyFill="1" applyBorder="1" applyAlignment="1">
      <alignment horizontal="right" wrapText="1"/>
    </xf>
    <xf numFmtId="165" fontId="46" fillId="0" borderId="32" xfId="0" applyNumberFormat="1" applyFont="1" applyFill="1" applyBorder="1" applyAlignment="1">
      <alignment horizontal="right" wrapText="1"/>
    </xf>
    <xf numFmtId="165" fontId="43" fillId="0" borderId="21" xfId="0" applyNumberFormat="1" applyFont="1" applyFill="1" applyBorder="1" applyAlignment="1">
      <alignment horizontal="right" wrapText="1"/>
    </xf>
    <xf numFmtId="165" fontId="46" fillId="0" borderId="14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vertical="top" wrapText="1"/>
    </xf>
    <xf numFmtId="0" fontId="0" fillId="0" borderId="10" xfId="53" applyNumberFormat="1" applyFont="1" applyFill="1" applyBorder="1" applyAlignment="1">
      <alignment wrapText="1"/>
      <protection/>
    </xf>
    <xf numFmtId="0" fontId="0" fillId="0" borderId="10" xfId="53" applyNumberFormat="1" applyFont="1" applyFill="1" applyBorder="1" applyAlignment="1">
      <alignment wrapText="1"/>
      <protection/>
    </xf>
    <xf numFmtId="0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right" wrapText="1"/>
      <protection/>
    </xf>
    <xf numFmtId="165" fontId="0" fillId="0" borderId="2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28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47" fillId="0" borderId="0" xfId="52" applyFont="1" applyFill="1" applyAlignment="1">
      <alignment horizontal="justify" vertical="top" wrapText="1"/>
      <protection/>
    </xf>
    <xf numFmtId="164" fontId="4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45" fillId="0" borderId="33" xfId="52" applyFont="1" applyFill="1" applyBorder="1" applyAlignment="1">
      <alignment horizontal="right" wrapText="1"/>
      <protection/>
    </xf>
    <xf numFmtId="164" fontId="0" fillId="0" borderId="33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120" zoomScaleSheetLayoutView="120" zoomScalePageLayoutView="0" workbookViewId="0" topLeftCell="A46">
      <selection activeCell="F58" sqref="F58"/>
    </sheetView>
  </sheetViews>
  <sheetFormatPr defaultColWidth="9.33203125" defaultRowHeight="12.75"/>
  <cols>
    <col min="1" max="1" width="65.5" style="0" customWidth="1"/>
    <col min="2" max="2" width="16.83203125" style="0" customWidth="1"/>
    <col min="3" max="3" width="15.16015625" style="0" customWidth="1"/>
    <col min="4" max="4" width="16" style="0" customWidth="1"/>
    <col min="5" max="5" width="10.16015625" style="0" customWidth="1"/>
    <col min="6" max="6" width="15.33203125" style="0" customWidth="1"/>
    <col min="7" max="7" width="10.16015625" style="0" customWidth="1"/>
    <col min="8" max="8" width="15.66015625" style="0" customWidth="1"/>
    <col min="9" max="9" width="10.83203125" style="0" customWidth="1"/>
    <col min="10" max="10" width="15.33203125" style="0" customWidth="1"/>
    <col min="11" max="11" width="11.5" style="0" customWidth="1"/>
  </cols>
  <sheetData>
    <row r="1" spans="3:10" ht="11.25" customHeight="1">
      <c r="C1" s="51"/>
      <c r="D1" s="51"/>
      <c r="E1" s="51"/>
      <c r="F1" s="51"/>
      <c r="G1" s="51"/>
      <c r="H1" s="51"/>
      <c r="I1" s="51"/>
      <c r="J1" s="51"/>
    </row>
    <row r="2" spans="1:11" ht="39.75" customHeight="1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7.25" customHeight="1" thickBot="1">
      <c r="J3" s="54" t="s">
        <v>92</v>
      </c>
      <c r="K3" s="55"/>
    </row>
    <row r="4" spans="1:11" ht="63" customHeight="1" thickBot="1">
      <c r="A4" s="2" t="s">
        <v>1</v>
      </c>
      <c r="B4" s="3" t="s">
        <v>2</v>
      </c>
      <c r="C4" s="4" t="s">
        <v>107</v>
      </c>
      <c r="D4" s="4" t="s">
        <v>108</v>
      </c>
      <c r="E4" s="4" t="s">
        <v>93</v>
      </c>
      <c r="F4" s="4" t="s">
        <v>95</v>
      </c>
      <c r="G4" s="4" t="s">
        <v>94</v>
      </c>
      <c r="H4" s="4" t="s">
        <v>109</v>
      </c>
      <c r="I4" s="5" t="s">
        <v>96</v>
      </c>
      <c r="J4" s="5" t="s">
        <v>110</v>
      </c>
      <c r="K4" s="5" t="s">
        <v>111</v>
      </c>
    </row>
    <row r="5" spans="1:11" ht="28.5" customHeight="1">
      <c r="A5" s="8" t="s">
        <v>3</v>
      </c>
      <c r="B5" s="9" t="s">
        <v>4</v>
      </c>
      <c r="C5" s="46">
        <v>10178511.6</v>
      </c>
      <c r="D5" s="27">
        <v>13789183</v>
      </c>
      <c r="E5" s="27">
        <f>D5/C5%</f>
        <v>135.47347138652376</v>
      </c>
      <c r="F5" s="27">
        <v>10324467</v>
      </c>
      <c r="G5" s="27">
        <f>F5/D5%</f>
        <v>74.87366727963507</v>
      </c>
      <c r="H5" s="19">
        <v>9444892.8</v>
      </c>
      <c r="I5" s="19">
        <f>H5/F5%</f>
        <v>91.4806817630392</v>
      </c>
      <c r="J5" s="21">
        <v>9288663.9</v>
      </c>
      <c r="K5" s="31">
        <f>J5/H5%</f>
        <v>98.34589017251736</v>
      </c>
    </row>
    <row r="6" spans="1:11" ht="28.5" customHeight="1">
      <c r="A6" s="8" t="s">
        <v>5</v>
      </c>
      <c r="B6" s="9" t="s">
        <v>6</v>
      </c>
      <c r="C6" s="47">
        <v>5744260.7</v>
      </c>
      <c r="D6" s="28">
        <v>6492545.7</v>
      </c>
      <c r="E6" s="27">
        <f aca="true" t="shared" si="0" ref="E6:E56">D6/C6%</f>
        <v>113.02665458759557</v>
      </c>
      <c r="F6" s="28">
        <v>6887992.3</v>
      </c>
      <c r="G6" s="27">
        <f aca="true" t="shared" si="1" ref="G6:G52">F6/D6%</f>
        <v>106.09077884503762</v>
      </c>
      <c r="H6" s="15">
        <v>6901199</v>
      </c>
      <c r="I6" s="27">
        <f aca="true" t="shared" si="2" ref="I6:I52">H6/F6%</f>
        <v>100.19173511561563</v>
      </c>
      <c r="J6" s="20">
        <v>6835796.2</v>
      </c>
      <c r="K6" s="48">
        <f aca="true" t="shared" si="3" ref="K6:K52">J6/H6%</f>
        <v>99.05229801372195</v>
      </c>
    </row>
    <row r="7" spans="1:11" ht="28.5" customHeight="1">
      <c r="A7" s="8" t="s">
        <v>7</v>
      </c>
      <c r="B7" s="9" t="s">
        <v>8</v>
      </c>
      <c r="C7" s="47">
        <v>188944</v>
      </c>
      <c r="D7" s="28">
        <v>214253.6</v>
      </c>
      <c r="E7" s="27">
        <f t="shared" si="0"/>
        <v>113.39529172664916</v>
      </c>
      <c r="F7" s="28">
        <v>184556.7</v>
      </c>
      <c r="G7" s="27">
        <f t="shared" si="1"/>
        <v>86.13936942016377</v>
      </c>
      <c r="H7" s="15">
        <v>184730.7</v>
      </c>
      <c r="I7" s="27">
        <f t="shared" si="2"/>
        <v>100.09427996924524</v>
      </c>
      <c r="J7" s="20">
        <v>174291.6</v>
      </c>
      <c r="K7" s="48">
        <f t="shared" si="3"/>
        <v>94.34901724510328</v>
      </c>
    </row>
    <row r="8" spans="1:11" ht="41.25" customHeight="1">
      <c r="A8" s="8" t="s">
        <v>9</v>
      </c>
      <c r="B8" s="9" t="s">
        <v>10</v>
      </c>
      <c r="C8" s="47">
        <v>2738649.3</v>
      </c>
      <c r="D8" s="28">
        <v>4155273.5</v>
      </c>
      <c r="E8" s="27">
        <f t="shared" si="0"/>
        <v>151.7271123396486</v>
      </c>
      <c r="F8" s="28">
        <v>1905916.1</v>
      </c>
      <c r="G8" s="27">
        <f t="shared" si="1"/>
        <v>45.86740439588393</v>
      </c>
      <c r="H8" s="15">
        <v>1102487.2</v>
      </c>
      <c r="I8" s="27">
        <f t="shared" si="2"/>
        <v>57.845526358689135</v>
      </c>
      <c r="J8" s="20">
        <v>1109978.1</v>
      </c>
      <c r="K8" s="48">
        <f t="shared" si="3"/>
        <v>100.67945460047066</v>
      </c>
    </row>
    <row r="9" spans="1:11" ht="45" customHeight="1">
      <c r="A9" s="8" t="s">
        <v>11</v>
      </c>
      <c r="B9" s="9" t="s">
        <v>12</v>
      </c>
      <c r="C9" s="47">
        <v>500</v>
      </c>
      <c r="D9" s="28">
        <v>500</v>
      </c>
      <c r="E9" s="27">
        <f t="shared" si="0"/>
        <v>100</v>
      </c>
      <c r="F9" s="28">
        <v>500</v>
      </c>
      <c r="G9" s="27">
        <f t="shared" si="1"/>
        <v>100</v>
      </c>
      <c r="H9" s="15">
        <v>500</v>
      </c>
      <c r="I9" s="27">
        <f t="shared" si="2"/>
        <v>100</v>
      </c>
      <c r="J9" s="20">
        <v>500</v>
      </c>
      <c r="K9" s="48">
        <f t="shared" si="3"/>
        <v>100</v>
      </c>
    </row>
    <row r="10" spans="1:11" ht="28.5" customHeight="1">
      <c r="A10" s="8" t="s">
        <v>13</v>
      </c>
      <c r="B10" s="9" t="s">
        <v>14</v>
      </c>
      <c r="C10" s="47">
        <v>414828.8</v>
      </c>
      <c r="D10" s="28">
        <v>976185.8</v>
      </c>
      <c r="E10" s="27">
        <f t="shared" si="0"/>
        <v>235.3225716247281</v>
      </c>
      <c r="F10" s="28">
        <v>721260.5</v>
      </c>
      <c r="G10" s="27">
        <f t="shared" si="1"/>
        <v>73.88557588114885</v>
      </c>
      <c r="H10" s="15">
        <v>550346.9</v>
      </c>
      <c r="I10" s="27">
        <f t="shared" si="2"/>
        <v>76.30348535653901</v>
      </c>
      <c r="J10" s="20">
        <v>554108.6</v>
      </c>
      <c r="K10" s="48">
        <f t="shared" si="3"/>
        <v>100.68351434340777</v>
      </c>
    </row>
    <row r="11" spans="1:11" s="41" customFormat="1" ht="28.5" customHeight="1">
      <c r="A11" s="8" t="s">
        <v>98</v>
      </c>
      <c r="B11" s="9" t="s">
        <v>97</v>
      </c>
      <c r="C11" s="47">
        <v>0</v>
      </c>
      <c r="D11" s="28">
        <v>60</v>
      </c>
      <c r="E11" s="27">
        <v>0</v>
      </c>
      <c r="F11" s="28">
        <v>60</v>
      </c>
      <c r="G11" s="27">
        <f t="shared" si="1"/>
        <v>100</v>
      </c>
      <c r="H11" s="15">
        <v>60</v>
      </c>
      <c r="I11" s="27">
        <f t="shared" si="2"/>
        <v>100</v>
      </c>
      <c r="J11" s="20">
        <v>60</v>
      </c>
      <c r="K11" s="48">
        <f t="shared" si="3"/>
        <v>100</v>
      </c>
    </row>
    <row r="12" spans="1:11" ht="28.5" customHeight="1">
      <c r="A12" s="8" t="s">
        <v>15</v>
      </c>
      <c r="B12" s="9" t="s">
        <v>16</v>
      </c>
      <c r="C12" s="47">
        <v>288735.6</v>
      </c>
      <c r="D12" s="28">
        <v>471279</v>
      </c>
      <c r="E12" s="27">
        <f t="shared" si="0"/>
        <v>163.22164637820902</v>
      </c>
      <c r="F12" s="28">
        <v>520519.8</v>
      </c>
      <c r="G12" s="27">
        <f t="shared" si="1"/>
        <v>110.44833315297308</v>
      </c>
      <c r="H12" s="15">
        <v>490619.8</v>
      </c>
      <c r="I12" s="27">
        <f t="shared" si="2"/>
        <v>94.25574204862139</v>
      </c>
      <c r="J12" s="20">
        <v>490619.8</v>
      </c>
      <c r="K12" s="48">
        <f t="shared" si="3"/>
        <v>99.99999999999999</v>
      </c>
    </row>
    <row r="13" spans="1:11" ht="30" customHeight="1">
      <c r="A13" s="8" t="s">
        <v>17</v>
      </c>
      <c r="B13" s="9" t="s">
        <v>18</v>
      </c>
      <c r="C13" s="47">
        <v>1545639.4</v>
      </c>
      <c r="D13" s="28">
        <v>1376810.5</v>
      </c>
      <c r="E13" s="27">
        <f t="shared" si="0"/>
        <v>89.07708356813369</v>
      </c>
      <c r="F13" s="28">
        <v>1479174.6</v>
      </c>
      <c r="G13" s="27">
        <f t="shared" si="1"/>
        <v>107.43487211929312</v>
      </c>
      <c r="H13" s="15">
        <v>1532298.4</v>
      </c>
      <c r="I13" s="27">
        <f t="shared" si="2"/>
        <v>103.59144890670783</v>
      </c>
      <c r="J13" s="20">
        <v>1487851.9</v>
      </c>
      <c r="K13" s="48">
        <f t="shared" si="3"/>
        <v>97.09935740975779</v>
      </c>
    </row>
    <row r="14" spans="1:11" ht="28.5" customHeight="1">
      <c r="A14" s="8" t="s">
        <v>19</v>
      </c>
      <c r="B14" s="9" t="s">
        <v>20</v>
      </c>
      <c r="C14" s="47">
        <v>154875.4</v>
      </c>
      <c r="D14" s="28">
        <v>1413055.7</v>
      </c>
      <c r="E14" s="27">
        <f t="shared" si="0"/>
        <v>912.382276333104</v>
      </c>
      <c r="F14" s="28">
        <v>912773</v>
      </c>
      <c r="G14" s="27">
        <f t="shared" si="1"/>
        <v>64.59568437394223</v>
      </c>
      <c r="H14" s="15">
        <v>710708.1</v>
      </c>
      <c r="I14" s="27">
        <f t="shared" si="2"/>
        <v>77.8625244173524</v>
      </c>
      <c r="J14" s="20">
        <v>711058.4</v>
      </c>
      <c r="K14" s="48">
        <f t="shared" si="3"/>
        <v>100.04928887119762</v>
      </c>
    </row>
    <row r="15" spans="1:11" ht="28.5" customHeight="1">
      <c r="A15" s="8" t="s">
        <v>21</v>
      </c>
      <c r="B15" s="9" t="s">
        <v>22</v>
      </c>
      <c r="C15" s="47">
        <v>2187649.6</v>
      </c>
      <c r="D15" s="28">
        <v>4239614.7</v>
      </c>
      <c r="E15" s="27">
        <f t="shared" si="0"/>
        <v>193.79770416615168</v>
      </c>
      <c r="F15" s="28">
        <v>1555072</v>
      </c>
      <c r="G15" s="27">
        <f t="shared" si="1"/>
        <v>36.6795595835631</v>
      </c>
      <c r="H15" s="15">
        <v>1783269.8</v>
      </c>
      <c r="I15" s="27">
        <f t="shared" si="2"/>
        <v>114.67442021977118</v>
      </c>
      <c r="J15" s="20">
        <v>1505764.9</v>
      </c>
      <c r="K15" s="48">
        <f t="shared" si="3"/>
        <v>84.4384231707395</v>
      </c>
    </row>
    <row r="16" spans="1:11" ht="28.5" customHeight="1">
      <c r="A16" s="8" t="s">
        <v>23</v>
      </c>
      <c r="B16" s="9" t="s">
        <v>24</v>
      </c>
      <c r="C16" s="47">
        <v>2882081</v>
      </c>
      <c r="D16" s="28">
        <v>2770341.4</v>
      </c>
      <c r="E16" s="27">
        <f t="shared" si="0"/>
        <v>96.12295421259846</v>
      </c>
      <c r="F16" s="28">
        <v>2139207.1</v>
      </c>
      <c r="G16" s="27">
        <f t="shared" si="1"/>
        <v>77.21817607028505</v>
      </c>
      <c r="H16" s="15">
        <v>2041716.4</v>
      </c>
      <c r="I16" s="27">
        <f t="shared" si="2"/>
        <v>95.44267125889775</v>
      </c>
      <c r="J16" s="20">
        <v>1636716.4</v>
      </c>
      <c r="K16" s="48">
        <f t="shared" si="3"/>
        <v>80.1637485010161</v>
      </c>
    </row>
    <row r="17" spans="1:11" ht="28.5" customHeight="1">
      <c r="A17" s="8" t="s">
        <v>25</v>
      </c>
      <c r="B17" s="9" t="s">
        <v>26</v>
      </c>
      <c r="C17" s="47">
        <v>12777657.4</v>
      </c>
      <c r="D17" s="28">
        <v>15071443.2</v>
      </c>
      <c r="E17" s="27">
        <f t="shared" si="0"/>
        <v>117.95153624951627</v>
      </c>
      <c r="F17" s="28">
        <v>14149864.5</v>
      </c>
      <c r="G17" s="27">
        <f t="shared" si="1"/>
        <v>93.88526574548614</v>
      </c>
      <c r="H17" s="15">
        <v>11949420.2</v>
      </c>
      <c r="I17" s="27">
        <f t="shared" si="2"/>
        <v>84.44900797459934</v>
      </c>
      <c r="J17" s="20">
        <v>11484452.2</v>
      </c>
      <c r="K17" s="48">
        <f t="shared" si="3"/>
        <v>96.10886560002301</v>
      </c>
    </row>
    <row r="18" spans="1:11" ht="28.5" customHeight="1">
      <c r="A18" s="8" t="s">
        <v>85</v>
      </c>
      <c r="B18" s="9" t="s">
        <v>27</v>
      </c>
      <c r="C18" s="47">
        <v>1493038.3</v>
      </c>
      <c r="D18" s="28">
        <v>1579050.6</v>
      </c>
      <c r="E18" s="27">
        <f t="shared" si="0"/>
        <v>105.76089039376954</v>
      </c>
      <c r="F18" s="28">
        <v>1569792.1</v>
      </c>
      <c r="G18" s="27">
        <f t="shared" si="1"/>
        <v>99.4136666678066</v>
      </c>
      <c r="H18" s="15">
        <v>1517806.3</v>
      </c>
      <c r="I18" s="27">
        <f t="shared" si="2"/>
        <v>96.6883640196686</v>
      </c>
      <c r="J18" s="20">
        <v>1566425.6</v>
      </c>
      <c r="K18" s="48">
        <f t="shared" si="3"/>
        <v>103.20326118029686</v>
      </c>
    </row>
    <row r="19" spans="1:11" ht="54.75" customHeight="1">
      <c r="A19" s="8" t="s">
        <v>28</v>
      </c>
      <c r="B19" s="9" t="s">
        <v>29</v>
      </c>
      <c r="C19" s="47">
        <v>362877.8</v>
      </c>
      <c r="D19" s="28">
        <v>378786.2</v>
      </c>
      <c r="E19" s="27">
        <f t="shared" si="0"/>
        <v>104.38395514963992</v>
      </c>
      <c r="F19" s="28">
        <v>676884</v>
      </c>
      <c r="G19" s="27">
        <f t="shared" si="1"/>
        <v>178.69816799028052</v>
      </c>
      <c r="H19" s="15">
        <v>378336.9</v>
      </c>
      <c r="I19" s="27">
        <f t="shared" si="2"/>
        <v>55.89390501178932</v>
      </c>
      <c r="J19" s="20">
        <v>378336.9</v>
      </c>
      <c r="K19" s="48">
        <f t="shared" si="3"/>
        <v>100</v>
      </c>
    </row>
    <row r="20" spans="1:11" ht="29.25" customHeight="1">
      <c r="A20" s="8" t="s">
        <v>30</v>
      </c>
      <c r="B20" s="9" t="s">
        <v>31</v>
      </c>
      <c r="C20" s="47">
        <v>9477.7</v>
      </c>
      <c r="D20" s="28">
        <v>9601.3</v>
      </c>
      <c r="E20" s="27">
        <f t="shared" si="0"/>
        <v>101.30411386728846</v>
      </c>
      <c r="F20" s="28">
        <v>9673.1</v>
      </c>
      <c r="G20" s="27">
        <f t="shared" si="1"/>
        <v>100.74781539999793</v>
      </c>
      <c r="H20" s="15">
        <v>9673.1</v>
      </c>
      <c r="I20" s="27">
        <f t="shared" si="2"/>
        <v>100</v>
      </c>
      <c r="J20" s="20">
        <v>9673.1</v>
      </c>
      <c r="K20" s="48">
        <f t="shared" si="3"/>
        <v>100</v>
      </c>
    </row>
    <row r="21" spans="1:11" ht="42" customHeight="1">
      <c r="A21" s="8" t="s">
        <v>32</v>
      </c>
      <c r="B21" s="9" t="s">
        <v>33</v>
      </c>
      <c r="C21" s="47">
        <v>824310.8</v>
      </c>
      <c r="D21" s="28">
        <v>816947.2</v>
      </c>
      <c r="E21" s="27">
        <f t="shared" si="0"/>
        <v>99.10669616363148</v>
      </c>
      <c r="F21" s="28">
        <v>790345.5</v>
      </c>
      <c r="G21" s="27">
        <f t="shared" si="1"/>
        <v>96.7437675286726</v>
      </c>
      <c r="H21" s="15">
        <v>790445.5</v>
      </c>
      <c r="I21" s="27">
        <f t="shared" si="2"/>
        <v>100.01265269429635</v>
      </c>
      <c r="J21" s="20">
        <v>790445.5</v>
      </c>
      <c r="K21" s="48">
        <f t="shared" si="3"/>
        <v>100</v>
      </c>
    </row>
    <row r="22" spans="1:11" ht="28.5" customHeight="1">
      <c r="A22" s="8" t="s">
        <v>34</v>
      </c>
      <c r="B22" s="9" t="s">
        <v>35</v>
      </c>
      <c r="C22" s="47">
        <v>9741514.2</v>
      </c>
      <c r="D22" s="28">
        <v>11018724.2</v>
      </c>
      <c r="E22" s="27">
        <f t="shared" si="0"/>
        <v>113.11100075181331</v>
      </c>
      <c r="F22" s="28">
        <v>4828416.5</v>
      </c>
      <c r="G22" s="27">
        <f t="shared" si="1"/>
        <v>43.82010487203228</v>
      </c>
      <c r="H22" s="15">
        <v>5548207.9</v>
      </c>
      <c r="I22" s="27">
        <f t="shared" si="2"/>
        <v>114.90740080107008</v>
      </c>
      <c r="J22" s="20">
        <v>6093190.9</v>
      </c>
      <c r="K22" s="48">
        <f t="shared" si="3"/>
        <v>109.82268526743563</v>
      </c>
    </row>
    <row r="23" spans="1:11" ht="42.75" customHeight="1">
      <c r="A23" s="8" t="s">
        <v>36</v>
      </c>
      <c r="B23" s="9" t="s">
        <v>37</v>
      </c>
      <c r="C23" s="47">
        <v>3218829.1</v>
      </c>
      <c r="D23" s="28">
        <v>1513731.3</v>
      </c>
      <c r="E23" s="27">
        <f t="shared" si="0"/>
        <v>47.02738955603452</v>
      </c>
      <c r="F23" s="28">
        <v>1465712.7</v>
      </c>
      <c r="G23" s="27">
        <f t="shared" si="1"/>
        <v>96.82779896273533</v>
      </c>
      <c r="H23" s="15">
        <v>1500580.6</v>
      </c>
      <c r="I23" s="27">
        <f t="shared" si="2"/>
        <v>102.3789041331224</v>
      </c>
      <c r="J23" s="20">
        <v>1533658.5</v>
      </c>
      <c r="K23" s="48">
        <f t="shared" si="3"/>
        <v>102.204340106756</v>
      </c>
    </row>
    <row r="24" spans="1:11" ht="30" customHeight="1">
      <c r="A24" s="8" t="s">
        <v>38</v>
      </c>
      <c r="B24" s="9" t="s">
        <v>39</v>
      </c>
      <c r="C24" s="47">
        <v>47581.6</v>
      </c>
      <c r="D24" s="28">
        <v>187124.5</v>
      </c>
      <c r="E24" s="27">
        <f t="shared" si="0"/>
        <v>393.27071809270814</v>
      </c>
      <c r="F24" s="28">
        <v>54843.5</v>
      </c>
      <c r="G24" s="27">
        <f t="shared" si="1"/>
        <v>29.30856194672531</v>
      </c>
      <c r="H24" s="15">
        <v>76037.6</v>
      </c>
      <c r="I24" s="27">
        <f t="shared" si="2"/>
        <v>138.64468897863924</v>
      </c>
      <c r="J24" s="20">
        <v>143744.1</v>
      </c>
      <c r="K24" s="48">
        <f t="shared" si="3"/>
        <v>189.04344692625753</v>
      </c>
    </row>
    <row r="25" spans="1:11" ht="28.5" customHeight="1">
      <c r="A25" s="8" t="s">
        <v>40</v>
      </c>
      <c r="B25" s="9" t="s">
        <v>41</v>
      </c>
      <c r="C25" s="47">
        <v>399194.2</v>
      </c>
      <c r="D25" s="28">
        <v>488920.1</v>
      </c>
      <c r="E25" s="27">
        <f t="shared" si="0"/>
        <v>122.47675442178267</v>
      </c>
      <c r="F25" s="28">
        <v>441770.4</v>
      </c>
      <c r="G25" s="27">
        <f t="shared" si="1"/>
        <v>90.35635884063674</v>
      </c>
      <c r="H25" s="15">
        <v>463729.1</v>
      </c>
      <c r="I25" s="27">
        <f t="shared" si="2"/>
        <v>104.97061369435343</v>
      </c>
      <c r="J25" s="20">
        <v>545482.5</v>
      </c>
      <c r="K25" s="48">
        <f t="shared" si="3"/>
        <v>117.62956001682879</v>
      </c>
    </row>
    <row r="26" spans="1:11" ht="30" customHeight="1">
      <c r="A26" s="8" t="s">
        <v>42</v>
      </c>
      <c r="B26" s="9" t="s">
        <v>43</v>
      </c>
      <c r="C26" s="47">
        <v>369288.4</v>
      </c>
      <c r="D26" s="28">
        <v>463300.4</v>
      </c>
      <c r="E26" s="27">
        <f t="shared" si="0"/>
        <v>125.4576098247332</v>
      </c>
      <c r="F26" s="28">
        <v>349336</v>
      </c>
      <c r="G26" s="27">
        <f t="shared" si="1"/>
        <v>75.40161847475201</v>
      </c>
      <c r="H26" s="15">
        <v>349396</v>
      </c>
      <c r="I26" s="27">
        <f t="shared" si="2"/>
        <v>100.01717544140884</v>
      </c>
      <c r="J26" s="20">
        <v>349396</v>
      </c>
      <c r="K26" s="48">
        <f t="shared" si="3"/>
        <v>100</v>
      </c>
    </row>
    <row r="27" spans="1:11" ht="28.5" customHeight="1">
      <c r="A27" s="8" t="s">
        <v>44</v>
      </c>
      <c r="B27" s="9" t="s">
        <v>45</v>
      </c>
      <c r="C27" s="47">
        <v>471500.9</v>
      </c>
      <c r="D27" s="28">
        <v>584049.9</v>
      </c>
      <c r="E27" s="27">
        <f t="shared" si="0"/>
        <v>123.870368009902</v>
      </c>
      <c r="F27" s="28">
        <v>489609.6</v>
      </c>
      <c r="G27" s="27">
        <f t="shared" si="1"/>
        <v>83.83009739407541</v>
      </c>
      <c r="H27" s="15">
        <v>400071.7</v>
      </c>
      <c r="I27" s="27">
        <f t="shared" si="2"/>
        <v>81.71238880936976</v>
      </c>
      <c r="J27" s="20">
        <v>400071.7</v>
      </c>
      <c r="K27" s="48">
        <f t="shared" si="3"/>
        <v>100</v>
      </c>
    </row>
    <row r="28" spans="1:11" ht="42.75" customHeight="1">
      <c r="A28" s="8" t="s">
        <v>46</v>
      </c>
      <c r="B28" s="9" t="s">
        <v>47</v>
      </c>
      <c r="C28" s="47">
        <v>3190</v>
      </c>
      <c r="D28" s="28">
        <v>6935.4</v>
      </c>
      <c r="E28" s="27">
        <f t="shared" si="0"/>
        <v>217.41065830721004</v>
      </c>
      <c r="F28" s="28">
        <v>7057.5</v>
      </c>
      <c r="G28" s="27">
        <f t="shared" si="1"/>
        <v>101.7605329180725</v>
      </c>
      <c r="H28" s="15">
        <v>5250</v>
      </c>
      <c r="I28" s="27">
        <f t="shared" si="2"/>
        <v>74.38894792773645</v>
      </c>
      <c r="J28" s="20">
        <v>5250</v>
      </c>
      <c r="K28" s="48">
        <f t="shared" si="3"/>
        <v>100</v>
      </c>
    </row>
    <row r="29" spans="1:11" ht="33" customHeight="1">
      <c r="A29" s="8" t="s">
        <v>112</v>
      </c>
      <c r="B29" s="9" t="s">
        <v>48</v>
      </c>
      <c r="C29" s="47">
        <v>288008.6</v>
      </c>
      <c r="D29" s="28">
        <v>438087.5</v>
      </c>
      <c r="E29" s="27">
        <f t="shared" si="0"/>
        <v>152.10917312885798</v>
      </c>
      <c r="F29" s="28">
        <v>191002.3</v>
      </c>
      <c r="G29" s="27">
        <f t="shared" si="1"/>
        <v>43.599121180129536</v>
      </c>
      <c r="H29" s="15">
        <v>185233.6</v>
      </c>
      <c r="I29" s="27">
        <f t="shared" si="2"/>
        <v>96.97977458910181</v>
      </c>
      <c r="J29" s="20">
        <v>192657.8</v>
      </c>
      <c r="K29" s="48">
        <f t="shared" si="3"/>
        <v>104.00802014321376</v>
      </c>
    </row>
    <row r="30" spans="1:11" ht="32.25" customHeight="1">
      <c r="A30" s="8" t="s">
        <v>49</v>
      </c>
      <c r="B30" s="9" t="s">
        <v>50</v>
      </c>
      <c r="C30" s="47">
        <v>36424</v>
      </c>
      <c r="D30" s="28">
        <v>72368.1</v>
      </c>
      <c r="E30" s="27">
        <f t="shared" si="0"/>
        <v>198.6824621128926</v>
      </c>
      <c r="F30" s="28">
        <v>71774.4</v>
      </c>
      <c r="G30" s="27">
        <f t="shared" si="1"/>
        <v>99.17961090591018</v>
      </c>
      <c r="H30" s="15">
        <v>71774.4</v>
      </c>
      <c r="I30" s="27">
        <f t="shared" si="2"/>
        <v>100</v>
      </c>
      <c r="J30" s="20">
        <v>71774.4</v>
      </c>
      <c r="K30" s="48">
        <f t="shared" si="3"/>
        <v>100</v>
      </c>
    </row>
    <row r="31" spans="1:11" ht="30.75" customHeight="1">
      <c r="A31" s="8" t="s">
        <v>51</v>
      </c>
      <c r="B31" s="9" t="s">
        <v>52</v>
      </c>
      <c r="C31" s="47">
        <v>1371156.4</v>
      </c>
      <c r="D31" s="28">
        <v>832466.6</v>
      </c>
      <c r="E31" s="27">
        <f t="shared" si="0"/>
        <v>60.712738532234546</v>
      </c>
      <c r="F31" s="28">
        <v>311771.6</v>
      </c>
      <c r="G31" s="27">
        <f t="shared" si="1"/>
        <v>37.45154460251018</v>
      </c>
      <c r="H31" s="15">
        <v>277253.8</v>
      </c>
      <c r="I31" s="27">
        <f t="shared" si="2"/>
        <v>88.92849765661785</v>
      </c>
      <c r="J31" s="20">
        <v>564109.5</v>
      </c>
      <c r="K31" s="48">
        <f t="shared" si="3"/>
        <v>203.46321673499156</v>
      </c>
    </row>
    <row r="32" spans="1:11" ht="33" customHeight="1">
      <c r="A32" s="8" t="s">
        <v>53</v>
      </c>
      <c r="B32" s="9" t="s">
        <v>54</v>
      </c>
      <c r="C32" s="47">
        <v>2889990.7</v>
      </c>
      <c r="D32" s="28">
        <v>4773777.5</v>
      </c>
      <c r="E32" s="27">
        <f t="shared" si="0"/>
        <v>165.1831440149617</v>
      </c>
      <c r="F32" s="28">
        <v>3652041.3</v>
      </c>
      <c r="G32" s="27">
        <f t="shared" si="1"/>
        <v>76.50212646064882</v>
      </c>
      <c r="H32" s="15">
        <v>3734645.4</v>
      </c>
      <c r="I32" s="27">
        <f t="shared" si="2"/>
        <v>102.26186105836207</v>
      </c>
      <c r="J32" s="20">
        <v>3772297.5</v>
      </c>
      <c r="K32" s="48">
        <f t="shared" si="3"/>
        <v>101.00818407016635</v>
      </c>
    </row>
    <row r="33" spans="1:11" ht="42" customHeight="1">
      <c r="A33" s="8" t="s">
        <v>55</v>
      </c>
      <c r="B33" s="9" t="s">
        <v>56</v>
      </c>
      <c r="C33" s="47">
        <v>3160</v>
      </c>
      <c r="D33" s="28">
        <v>7400</v>
      </c>
      <c r="E33" s="27">
        <f t="shared" si="0"/>
        <v>234.1772151898734</v>
      </c>
      <c r="F33" s="28">
        <v>11640</v>
      </c>
      <c r="G33" s="27">
        <f t="shared" si="1"/>
        <v>157.2972972972973</v>
      </c>
      <c r="H33" s="15">
        <v>0</v>
      </c>
      <c r="I33" s="27">
        <f t="shared" si="2"/>
        <v>0</v>
      </c>
      <c r="J33" s="20">
        <v>0</v>
      </c>
      <c r="K33" s="48">
        <v>0</v>
      </c>
    </row>
    <row r="34" spans="1:11" s="50" customFormat="1" ht="42" customHeight="1">
      <c r="A34" s="8" t="s">
        <v>99</v>
      </c>
      <c r="B34" s="9" t="s">
        <v>89</v>
      </c>
      <c r="C34" s="47">
        <v>0</v>
      </c>
      <c r="D34" s="28">
        <v>526300.8</v>
      </c>
      <c r="E34" s="27">
        <v>0</v>
      </c>
      <c r="F34" s="28">
        <v>653261.9</v>
      </c>
      <c r="G34" s="27">
        <f t="shared" si="1"/>
        <v>124.12329603147096</v>
      </c>
      <c r="H34" s="28">
        <v>361328.4</v>
      </c>
      <c r="I34" s="27">
        <f t="shared" si="2"/>
        <v>55.31141491643704</v>
      </c>
      <c r="J34" s="20">
        <v>401668.3</v>
      </c>
      <c r="K34" s="48">
        <f t="shared" si="3"/>
        <v>111.16433139493047</v>
      </c>
    </row>
    <row r="35" spans="1:11" s="41" customFormat="1" ht="45" customHeight="1">
      <c r="A35" s="8" t="s">
        <v>114</v>
      </c>
      <c r="B35" s="9" t="s">
        <v>113</v>
      </c>
      <c r="C35" s="47">
        <v>0</v>
      </c>
      <c r="D35" s="28">
        <v>0</v>
      </c>
      <c r="E35" s="27">
        <v>0</v>
      </c>
      <c r="F35" s="28">
        <v>1695.1</v>
      </c>
      <c r="G35" s="27">
        <v>0</v>
      </c>
      <c r="H35" s="15">
        <v>1695.1</v>
      </c>
      <c r="I35" s="27">
        <f t="shared" si="2"/>
        <v>99.99999999999999</v>
      </c>
      <c r="J35" s="20">
        <v>1695.1</v>
      </c>
      <c r="K35" s="48">
        <f t="shared" si="3"/>
        <v>99.99999999999999</v>
      </c>
    </row>
    <row r="36" spans="1:11" ht="21" customHeight="1">
      <c r="A36" s="10" t="s">
        <v>86</v>
      </c>
      <c r="B36" s="1"/>
      <c r="C36" s="16">
        <f>SUM(C5:C35)</f>
        <v>60631875.5</v>
      </c>
      <c r="D36" s="16">
        <f>SUM(D5:D35)</f>
        <v>74668117.69999999</v>
      </c>
      <c r="E36" s="39">
        <f t="shared" si="0"/>
        <v>123.14993901186511</v>
      </c>
      <c r="F36" s="16">
        <f>SUM(F5:F35)</f>
        <v>56357991.10000001</v>
      </c>
      <c r="G36" s="39">
        <f>F36/D36%</f>
        <v>75.47798556598677</v>
      </c>
      <c r="H36" s="16">
        <f>SUM(H5:H35)</f>
        <v>52363714.699999996</v>
      </c>
      <c r="I36" s="39">
        <f>H36/F36%</f>
        <v>92.91267072860585</v>
      </c>
      <c r="J36" s="16">
        <f>SUM(J5:J35)</f>
        <v>52099739.4</v>
      </c>
      <c r="K36" s="34">
        <f>J36/H36%</f>
        <v>99.49588125763736</v>
      </c>
    </row>
    <row r="37" spans="1:11" ht="35.25" customHeight="1">
      <c r="A37" s="8" t="s">
        <v>57</v>
      </c>
      <c r="B37" s="9" t="s">
        <v>58</v>
      </c>
      <c r="C37" s="47">
        <v>404004.1</v>
      </c>
      <c r="D37" s="28">
        <v>550764.1</v>
      </c>
      <c r="E37" s="27">
        <f t="shared" si="0"/>
        <v>136.32636401462264</v>
      </c>
      <c r="F37" s="28">
        <v>504401.5</v>
      </c>
      <c r="G37" s="27">
        <f t="shared" si="1"/>
        <v>91.58213107934958</v>
      </c>
      <c r="H37" s="15">
        <v>504494.5</v>
      </c>
      <c r="I37" s="27">
        <f t="shared" si="2"/>
        <v>100.01843769298861</v>
      </c>
      <c r="J37" s="20">
        <v>504494.5</v>
      </c>
      <c r="K37" s="48">
        <f t="shared" si="3"/>
        <v>100</v>
      </c>
    </row>
    <row r="38" spans="1:11" ht="33" customHeight="1">
      <c r="A38" s="8" t="s">
        <v>59</v>
      </c>
      <c r="B38" s="9" t="s">
        <v>60</v>
      </c>
      <c r="C38" s="47">
        <v>4937857.7</v>
      </c>
      <c r="D38" s="28">
        <v>5781601.8</v>
      </c>
      <c r="E38" s="27">
        <f t="shared" si="0"/>
        <v>117.08725020569142</v>
      </c>
      <c r="F38" s="28">
        <v>3229987.9</v>
      </c>
      <c r="G38" s="27">
        <f t="shared" si="1"/>
        <v>55.86666138093426</v>
      </c>
      <c r="H38" s="15">
        <v>3022672.4</v>
      </c>
      <c r="I38" s="27">
        <f t="shared" si="2"/>
        <v>93.58153942310433</v>
      </c>
      <c r="J38" s="20">
        <v>2993613.7</v>
      </c>
      <c r="K38" s="48">
        <f t="shared" si="3"/>
        <v>99.03864209697353</v>
      </c>
    </row>
    <row r="39" spans="1:11" ht="19.5" customHeight="1">
      <c r="A39" s="8" t="s">
        <v>61</v>
      </c>
      <c r="B39" s="9" t="s">
        <v>62</v>
      </c>
      <c r="C39" s="47">
        <v>12897.2</v>
      </c>
      <c r="D39" s="28">
        <v>13463.2</v>
      </c>
      <c r="E39" s="27">
        <f t="shared" si="0"/>
        <v>104.38854945259436</v>
      </c>
      <c r="F39" s="28">
        <v>13737.5</v>
      </c>
      <c r="G39" s="27">
        <f t="shared" si="1"/>
        <v>102.03740566878602</v>
      </c>
      <c r="H39" s="15">
        <v>13737.5</v>
      </c>
      <c r="I39" s="27">
        <f t="shared" si="2"/>
        <v>100</v>
      </c>
      <c r="J39" s="20">
        <v>13737.5</v>
      </c>
      <c r="K39" s="48">
        <f t="shared" si="3"/>
        <v>100</v>
      </c>
    </row>
    <row r="40" spans="1:11" ht="45.75" customHeight="1">
      <c r="A40" s="8" t="s">
        <v>63</v>
      </c>
      <c r="B40" s="9" t="s">
        <v>64</v>
      </c>
      <c r="C40" s="47">
        <v>14985.1</v>
      </c>
      <c r="D40" s="28">
        <v>31717.8</v>
      </c>
      <c r="E40" s="27">
        <f t="shared" si="0"/>
        <v>211.66225116949502</v>
      </c>
      <c r="F40" s="28">
        <v>25227</v>
      </c>
      <c r="G40" s="27">
        <f t="shared" si="1"/>
        <v>79.53578117019465</v>
      </c>
      <c r="H40" s="15">
        <v>22877</v>
      </c>
      <c r="I40" s="27">
        <f t="shared" si="2"/>
        <v>90.68458397748444</v>
      </c>
      <c r="J40" s="20">
        <v>22877</v>
      </c>
      <c r="K40" s="48">
        <f t="shared" si="3"/>
        <v>100</v>
      </c>
    </row>
    <row r="41" spans="1:11" ht="32.25" customHeight="1">
      <c r="A41" s="8" t="s">
        <v>65</v>
      </c>
      <c r="B41" s="9" t="s">
        <v>66</v>
      </c>
      <c r="C41" s="47">
        <v>1978.8</v>
      </c>
      <c r="D41" s="28">
        <v>2121.2</v>
      </c>
      <c r="E41" s="27">
        <f t="shared" si="0"/>
        <v>107.19628057408529</v>
      </c>
      <c r="F41" s="28">
        <v>2000</v>
      </c>
      <c r="G41" s="27">
        <f t="shared" si="1"/>
        <v>94.28625306430322</v>
      </c>
      <c r="H41" s="15">
        <v>2000</v>
      </c>
      <c r="I41" s="27">
        <f t="shared" si="2"/>
        <v>100</v>
      </c>
      <c r="J41" s="20">
        <v>2000</v>
      </c>
      <c r="K41" s="48">
        <f t="shared" si="3"/>
        <v>100</v>
      </c>
    </row>
    <row r="42" spans="1:11" ht="30" customHeight="1">
      <c r="A42" s="8" t="s">
        <v>67</v>
      </c>
      <c r="B42" s="9" t="s">
        <v>68</v>
      </c>
      <c r="C42" s="47">
        <v>9053.7</v>
      </c>
      <c r="D42" s="28">
        <v>9825.1</v>
      </c>
      <c r="E42" s="27">
        <f t="shared" si="0"/>
        <v>108.52027347935098</v>
      </c>
      <c r="F42" s="28">
        <v>10007.1</v>
      </c>
      <c r="G42" s="27">
        <f t="shared" si="1"/>
        <v>101.85239844887074</v>
      </c>
      <c r="H42" s="15">
        <v>10007.1</v>
      </c>
      <c r="I42" s="27">
        <f t="shared" si="2"/>
        <v>100</v>
      </c>
      <c r="J42" s="20">
        <v>10007.1</v>
      </c>
      <c r="K42" s="48">
        <f t="shared" si="3"/>
        <v>100</v>
      </c>
    </row>
    <row r="43" spans="1:11" ht="33" customHeight="1">
      <c r="A43" s="8" t="s">
        <v>69</v>
      </c>
      <c r="B43" s="9" t="s">
        <v>70</v>
      </c>
      <c r="C43" s="47">
        <v>186388.3</v>
      </c>
      <c r="D43" s="28">
        <v>205207.6</v>
      </c>
      <c r="E43" s="27">
        <f t="shared" si="0"/>
        <v>110.09682474704691</v>
      </c>
      <c r="F43" s="28">
        <v>210279.4</v>
      </c>
      <c r="G43" s="27">
        <f t="shared" si="1"/>
        <v>102.47154588816399</v>
      </c>
      <c r="H43" s="15">
        <v>210279.4</v>
      </c>
      <c r="I43" s="27">
        <f t="shared" si="2"/>
        <v>100</v>
      </c>
      <c r="J43" s="20">
        <v>210279.4</v>
      </c>
      <c r="K43" s="48">
        <f t="shared" si="3"/>
        <v>100</v>
      </c>
    </row>
    <row r="44" spans="1:11" ht="53.25" customHeight="1">
      <c r="A44" s="8" t="s">
        <v>71</v>
      </c>
      <c r="B44" s="9" t="s">
        <v>72</v>
      </c>
      <c r="C44" s="47">
        <v>216587.5</v>
      </c>
      <c r="D44" s="28">
        <v>230369</v>
      </c>
      <c r="E44" s="27">
        <f t="shared" si="0"/>
        <v>106.36301725630518</v>
      </c>
      <c r="F44" s="28">
        <v>244517.4</v>
      </c>
      <c r="G44" s="27">
        <f t="shared" si="1"/>
        <v>106.1416249582192</v>
      </c>
      <c r="H44" s="15">
        <v>244517.4</v>
      </c>
      <c r="I44" s="27">
        <f t="shared" si="2"/>
        <v>100</v>
      </c>
      <c r="J44" s="20">
        <v>244517.4</v>
      </c>
      <c r="K44" s="48">
        <f t="shared" si="3"/>
        <v>100</v>
      </c>
    </row>
    <row r="45" spans="1:11" ht="28.5" customHeight="1">
      <c r="A45" s="8" t="s">
        <v>84</v>
      </c>
      <c r="B45" s="9" t="s">
        <v>73</v>
      </c>
      <c r="C45" s="47">
        <v>47805.4</v>
      </c>
      <c r="D45" s="28">
        <v>88436.2</v>
      </c>
      <c r="E45" s="27">
        <f t="shared" si="0"/>
        <v>184.99207202533603</v>
      </c>
      <c r="F45" s="28">
        <v>89269</v>
      </c>
      <c r="G45" s="27">
        <f t="shared" si="1"/>
        <v>100.9416958213944</v>
      </c>
      <c r="H45" s="15">
        <v>89440.1</v>
      </c>
      <c r="I45" s="27">
        <f t="shared" si="2"/>
        <v>100.19166788022717</v>
      </c>
      <c r="J45" s="20">
        <v>89440.1</v>
      </c>
      <c r="K45" s="48">
        <f t="shared" si="3"/>
        <v>100</v>
      </c>
    </row>
    <row r="46" spans="1:11" s="41" customFormat="1" ht="28.5" customHeight="1">
      <c r="A46" s="42" t="s">
        <v>100</v>
      </c>
      <c r="B46" s="9" t="s">
        <v>102</v>
      </c>
      <c r="C46" s="47">
        <v>6015.8</v>
      </c>
      <c r="D46" s="28">
        <v>6925</v>
      </c>
      <c r="E46" s="27">
        <f t="shared" si="0"/>
        <v>115.11353435951993</v>
      </c>
      <c r="F46" s="28">
        <v>12500</v>
      </c>
      <c r="G46" s="27">
        <f t="shared" si="1"/>
        <v>180.50541516245488</v>
      </c>
      <c r="H46" s="15">
        <v>12500</v>
      </c>
      <c r="I46" s="27">
        <f t="shared" si="2"/>
        <v>100</v>
      </c>
      <c r="J46" s="20">
        <v>12500</v>
      </c>
      <c r="K46" s="48">
        <f t="shared" si="3"/>
        <v>100</v>
      </c>
    </row>
    <row r="47" spans="1:11" s="41" customFormat="1" ht="31.5" customHeight="1">
      <c r="A47" s="42" t="s">
        <v>101</v>
      </c>
      <c r="B47" s="9" t="s">
        <v>103</v>
      </c>
      <c r="C47" s="47">
        <v>0</v>
      </c>
      <c r="D47" s="28">
        <v>0</v>
      </c>
      <c r="E47" s="27">
        <v>0</v>
      </c>
      <c r="F47" s="28">
        <v>12744</v>
      </c>
      <c r="G47" s="27">
        <v>0</v>
      </c>
      <c r="H47" s="15">
        <v>16744</v>
      </c>
      <c r="I47" s="27">
        <f t="shared" si="2"/>
        <v>131.38731952291275</v>
      </c>
      <c r="J47" s="20">
        <v>16744</v>
      </c>
      <c r="K47" s="48">
        <f t="shared" si="3"/>
        <v>100</v>
      </c>
    </row>
    <row r="48" spans="1:11" ht="31.5" customHeight="1">
      <c r="A48" s="8" t="s">
        <v>74</v>
      </c>
      <c r="B48" s="9" t="s">
        <v>75</v>
      </c>
      <c r="C48" s="47">
        <v>1000</v>
      </c>
      <c r="D48" s="28">
        <v>1000</v>
      </c>
      <c r="E48" s="27">
        <f t="shared" si="0"/>
        <v>100</v>
      </c>
      <c r="F48" s="28">
        <v>1000</v>
      </c>
      <c r="G48" s="27">
        <f t="shared" si="1"/>
        <v>100</v>
      </c>
      <c r="H48" s="15">
        <v>1000</v>
      </c>
      <c r="I48" s="27">
        <f t="shared" si="2"/>
        <v>100</v>
      </c>
      <c r="J48" s="20">
        <v>1000</v>
      </c>
      <c r="K48" s="48">
        <f t="shared" si="3"/>
        <v>100</v>
      </c>
    </row>
    <row r="49" spans="1:11" ht="45" customHeight="1">
      <c r="A49" s="8" t="s">
        <v>76</v>
      </c>
      <c r="B49" s="9" t="s">
        <v>77</v>
      </c>
      <c r="C49" s="47">
        <v>679.1</v>
      </c>
      <c r="D49" s="28">
        <v>915.3</v>
      </c>
      <c r="E49" s="27">
        <f t="shared" si="0"/>
        <v>134.78132822853775</v>
      </c>
      <c r="F49" s="28">
        <v>5000</v>
      </c>
      <c r="G49" s="27">
        <f t="shared" si="1"/>
        <v>546.268982847154</v>
      </c>
      <c r="H49" s="15">
        <v>1000</v>
      </c>
      <c r="I49" s="27">
        <f t="shared" si="2"/>
        <v>20</v>
      </c>
      <c r="J49" s="20">
        <v>1000</v>
      </c>
      <c r="K49" s="48">
        <f t="shared" si="3"/>
        <v>100</v>
      </c>
    </row>
    <row r="50" spans="1:11" ht="30.75" customHeight="1">
      <c r="A50" s="8" t="s">
        <v>78</v>
      </c>
      <c r="B50" s="9" t="s">
        <v>79</v>
      </c>
      <c r="C50" s="47">
        <v>42566.3</v>
      </c>
      <c r="D50" s="28">
        <v>64915.4</v>
      </c>
      <c r="E50" s="27">
        <f t="shared" si="0"/>
        <v>152.50421107777748</v>
      </c>
      <c r="F50" s="28">
        <v>64915.3</v>
      </c>
      <c r="G50" s="27">
        <f t="shared" si="1"/>
        <v>99.99984595334851</v>
      </c>
      <c r="H50" s="15">
        <v>64915.3</v>
      </c>
      <c r="I50" s="27">
        <f t="shared" si="2"/>
        <v>100</v>
      </c>
      <c r="J50" s="20">
        <v>64915.3</v>
      </c>
      <c r="K50" s="48">
        <f t="shared" si="3"/>
        <v>100</v>
      </c>
    </row>
    <row r="51" spans="1:11" ht="32.25" customHeight="1">
      <c r="A51" s="8" t="s">
        <v>80</v>
      </c>
      <c r="B51" s="9" t="s">
        <v>81</v>
      </c>
      <c r="C51" s="47">
        <v>20702.9</v>
      </c>
      <c r="D51" s="28">
        <v>21238.9</v>
      </c>
      <c r="E51" s="27">
        <f t="shared" si="0"/>
        <v>102.5890092692328</v>
      </c>
      <c r="F51" s="28">
        <v>25260</v>
      </c>
      <c r="G51" s="27">
        <f t="shared" si="1"/>
        <v>118.93271308777761</v>
      </c>
      <c r="H51" s="15">
        <v>25260</v>
      </c>
      <c r="I51" s="27">
        <f t="shared" si="2"/>
        <v>100</v>
      </c>
      <c r="J51" s="20">
        <v>25260</v>
      </c>
      <c r="K51" s="48">
        <f t="shared" si="3"/>
        <v>100</v>
      </c>
    </row>
    <row r="52" spans="1:11" s="41" customFormat="1" ht="32.25" customHeight="1">
      <c r="A52" s="43" t="s">
        <v>104</v>
      </c>
      <c r="B52" s="44" t="s">
        <v>105</v>
      </c>
      <c r="C52" s="43">
        <v>0</v>
      </c>
      <c r="D52" s="45">
        <v>22200</v>
      </c>
      <c r="E52" s="27">
        <v>0</v>
      </c>
      <c r="F52" s="28">
        <v>22200</v>
      </c>
      <c r="G52" s="27">
        <f t="shared" si="1"/>
        <v>100</v>
      </c>
      <c r="H52" s="15">
        <v>22200</v>
      </c>
      <c r="I52" s="27">
        <f t="shared" si="2"/>
        <v>100</v>
      </c>
      <c r="J52" s="20">
        <v>22200</v>
      </c>
      <c r="K52" s="48">
        <f t="shared" si="3"/>
        <v>100</v>
      </c>
    </row>
    <row r="53" spans="1:11" ht="24" customHeight="1">
      <c r="A53" s="10" t="s">
        <v>88</v>
      </c>
      <c r="B53" s="1"/>
      <c r="C53" s="16">
        <f>SUM(C37:C52)</f>
        <v>5902521.899999999</v>
      </c>
      <c r="D53" s="29">
        <f>SUM(D37:D52)</f>
        <v>7030700.6</v>
      </c>
      <c r="E53" s="39">
        <f t="shared" si="0"/>
        <v>119.11350299267843</v>
      </c>
      <c r="F53" s="29">
        <f>SUM(F37:F52)</f>
        <v>4473046.1</v>
      </c>
      <c r="G53" s="39">
        <f>F53/D53%</f>
        <v>63.62162684043181</v>
      </c>
      <c r="H53" s="29">
        <f>SUM(H37:H52)</f>
        <v>4263644.7</v>
      </c>
      <c r="I53" s="39">
        <f>H53/F53%</f>
        <v>95.31859508445488</v>
      </c>
      <c r="J53" s="30">
        <f>SUM(J37:J52)</f>
        <v>4234586</v>
      </c>
      <c r="K53" s="34">
        <f>J53/H53%</f>
        <v>99.31845399782023</v>
      </c>
    </row>
    <row r="54" spans="1:11" ht="38.25" customHeight="1">
      <c r="A54" s="8" t="s">
        <v>82</v>
      </c>
      <c r="B54" s="9" t="s">
        <v>83</v>
      </c>
      <c r="C54" s="17">
        <v>4971.9</v>
      </c>
      <c r="D54" s="15">
        <v>5000</v>
      </c>
      <c r="E54" s="27">
        <f t="shared" si="0"/>
        <v>100.56517629075405</v>
      </c>
      <c r="F54" s="15">
        <v>5000</v>
      </c>
      <c r="G54" s="27">
        <f>F54/D54%</f>
        <v>100</v>
      </c>
      <c r="H54" s="15">
        <v>5000</v>
      </c>
      <c r="I54" s="19">
        <f>H54/F54%</f>
        <v>100</v>
      </c>
      <c r="J54" s="20">
        <v>5000</v>
      </c>
      <c r="K54" s="48">
        <f>J54/H54%</f>
        <v>100</v>
      </c>
    </row>
    <row r="55" spans="1:11" ht="20.25" customHeight="1">
      <c r="A55" s="13" t="s">
        <v>87</v>
      </c>
      <c r="B55" s="11"/>
      <c r="C55" s="18">
        <f>C54</f>
        <v>4971.9</v>
      </c>
      <c r="D55" s="18">
        <f>D54</f>
        <v>5000</v>
      </c>
      <c r="E55" s="39">
        <f t="shared" si="0"/>
        <v>100.56517629075405</v>
      </c>
      <c r="F55" s="32">
        <f>F54</f>
        <v>5000</v>
      </c>
      <c r="G55" s="39">
        <f>F55/D55%</f>
        <v>100</v>
      </c>
      <c r="H55" s="32">
        <f>H54</f>
        <v>5000</v>
      </c>
      <c r="I55" s="39">
        <f>H55/F55%</f>
        <v>100</v>
      </c>
      <c r="J55" s="33">
        <f>J54</f>
        <v>5000</v>
      </c>
      <c r="K55" s="34">
        <f>J55/H55%</f>
        <v>100</v>
      </c>
    </row>
    <row r="56" spans="1:11" ht="24" customHeight="1" thickBot="1">
      <c r="A56" s="14" t="s">
        <v>91</v>
      </c>
      <c r="B56" s="12"/>
      <c r="C56" s="22">
        <v>1498234.2</v>
      </c>
      <c r="D56" s="35">
        <v>1585536.5</v>
      </c>
      <c r="E56" s="39">
        <f t="shared" si="0"/>
        <v>105.82701289291087</v>
      </c>
      <c r="F56" s="23">
        <v>3236815.5</v>
      </c>
      <c r="G56" s="24">
        <f>F56/D56%</f>
        <v>204.14638830452657</v>
      </c>
      <c r="H56" s="23">
        <v>3333850.3</v>
      </c>
      <c r="I56" s="24">
        <f>H56/F56%</f>
        <v>102.99784773027687</v>
      </c>
      <c r="J56" s="25">
        <v>4423986.6</v>
      </c>
      <c r="K56" s="36">
        <f>J56/H56%</f>
        <v>132.69901770934345</v>
      </c>
    </row>
    <row r="57" spans="1:11" ht="20.25" customHeight="1" thickBot="1">
      <c r="A57" s="7" t="s">
        <v>90</v>
      </c>
      <c r="B57" s="6" t="s">
        <v>0</v>
      </c>
      <c r="C57" s="40">
        <f>C56+C55+C53+C36</f>
        <v>68037603.5</v>
      </c>
      <c r="D57" s="37">
        <f>D56+D55+D53+D36</f>
        <v>83289354.79999998</v>
      </c>
      <c r="E57" s="26">
        <f>D57/C57%</f>
        <v>122.41664978690788</v>
      </c>
      <c r="F57" s="26">
        <f>F56+F55+F53+F36</f>
        <v>64072852.70000001</v>
      </c>
      <c r="G57" s="26">
        <f>F57/D57%</f>
        <v>76.92802141865076</v>
      </c>
      <c r="H57" s="26">
        <f>H56+H55+H53+H36</f>
        <v>59966209.699999996</v>
      </c>
      <c r="I57" s="26">
        <f>H57/F57%</f>
        <v>93.59066620737488</v>
      </c>
      <c r="J57" s="26">
        <f>J56+J55+J53+J36</f>
        <v>60763312</v>
      </c>
      <c r="K57" s="38">
        <f>J57/H57%</f>
        <v>101.32925243064012</v>
      </c>
    </row>
    <row r="59" spans="1:11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30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3" spans="3:10" ht="12.75">
      <c r="C63" s="49"/>
      <c r="D63" s="49"/>
      <c r="E63" s="49"/>
      <c r="F63" s="49"/>
      <c r="G63" s="49"/>
      <c r="H63" s="49"/>
      <c r="I63" s="49"/>
      <c r="J63" s="49"/>
    </row>
  </sheetData>
  <sheetProtection/>
  <mergeCells count="5">
    <mergeCell ref="C1:J1"/>
    <mergeCell ref="A2:K2"/>
    <mergeCell ref="A60:K60"/>
    <mergeCell ref="A59:K59"/>
    <mergeCell ref="J3:K3"/>
  </mergeCells>
  <printOptions/>
  <pageMargins left="0.3937007874015748" right="0" top="0.6299212598425197" bottom="0.5905511811023623" header="0.31496062992125984" footer="0.31496062992125984"/>
  <pageSetup firstPageNumber="1" useFirstPageNumber="1" horizontalDpi="600" verticalDpi="600" orientation="landscape" paperSize="9" scale="7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2020-11-02T13:06:00Z</dcterms:modified>
  <cp:category/>
  <cp:version/>
  <cp:contentType/>
  <cp:contentStatus/>
</cp:coreProperties>
</file>